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ift range chart" sheetId="1" state="visible" r:id="rId1"/>
  </sheets>
  <definedNames/>
  <calcPr calcId="124519" fullCalcOnLoad="1"/>
</workbook>
</file>

<file path=xl/styles.xml><?xml version="1.0" encoding="utf-8"?>
<styleSheet xmlns="http://schemas.openxmlformats.org/spreadsheetml/2006/main">
  <numFmts count="1">
    <numFmt numFmtId="164" formatCode="&quot;$&quot;#,##0"/>
  </numFmts>
  <fonts count="9">
    <font>
      <name val="Calibri"/>
      <family val="2"/>
      <color theme="1"/>
      <sz val="11"/>
      <scheme val="minor"/>
    </font>
    <font>
      <b val="1"/>
      <color rgb="0016212E"/>
      <sz val="14"/>
    </font>
    <font>
      <i val="1"/>
      <color rgb="005C6775"/>
      <sz val="9"/>
    </font>
    <font>
      <b val="1"/>
      <color rgb="0016212E"/>
    </font>
    <font>
      <b val="1"/>
      <color rgb="000F5B60"/>
      <sz val="13"/>
    </font>
    <font>
      <b val="1"/>
      <color rgb="00FFFFFF"/>
      <sz val="10"/>
    </font>
    <font>
      <b val="1"/>
    </font>
    <font>
      <b val="1"/>
      <color rgb="0016212E"/>
      <sz val="10"/>
    </font>
    <font>
      <b val="1"/>
      <color rgb="009A5B18"/>
    </font>
  </fonts>
  <fills count="4">
    <fill>
      <patternFill/>
    </fill>
    <fill>
      <patternFill patternType="gray125"/>
    </fill>
    <fill>
      <patternFill patternType="solid">
        <fgColor rgb="000F5B60"/>
      </patternFill>
    </fill>
    <fill>
      <patternFill patternType="solid">
        <fgColor rgb="00F3F0EA"/>
      </patternFill>
    </fill>
  </fills>
  <borders count="2">
    <border>
      <left/>
      <right/>
      <top/>
      <bottom/>
      <diagonal/>
    </border>
    <border>
      <left style="thin">
        <color rgb="00D5CFC4"/>
      </left>
      <right style="thin">
        <color rgb="00D5CFC4"/>
      </right>
      <top style="thin">
        <color rgb="00D5CFC4"/>
      </top>
      <bottom style="thin">
        <color rgb="00D5CFC4"/>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164" fontId="4" fillId="0" borderId="1" pivotButton="0" quotePrefix="0" xfId="0"/>
    <xf numFmtId="0" fontId="5" fillId="2" borderId="1" applyAlignment="1" pivotButton="0" quotePrefix="0" xfId="0">
      <alignment vertical="center" wrapText="1"/>
    </xf>
    <xf numFmtId="0" fontId="0" fillId="0" borderId="1" pivotButton="0" quotePrefix="0" xfId="0"/>
    <xf numFmtId="164" fontId="0" fillId="0" borderId="1" pivotButton="0" quotePrefix="0" xfId="0"/>
    <xf numFmtId="9" fontId="0" fillId="0" borderId="1" pivotButton="0" quotePrefix="0" xfId="0"/>
    <xf numFmtId="0" fontId="3" fillId="0" borderId="1" pivotButton="0" quotePrefix="0" xfId="0"/>
    <xf numFmtId="0" fontId="6" fillId="0" borderId="1" pivotButton="0" quotePrefix="0" xfId="0"/>
    <xf numFmtId="164" fontId="6" fillId="0" borderId="1" pivotButton="0" quotePrefix="0" xfId="0"/>
    <xf numFmtId="9" fontId="6" fillId="0" borderId="1" pivotButton="0" quotePrefix="0" xfId="0"/>
    <xf numFmtId="0" fontId="7" fillId="3" borderId="1" pivotButton="0" quotePrefix="0" xfId="0"/>
    <xf numFmtId="9" fontId="8" fillId="0" borderId="1" pivotButton="0" quotePrefix="0" xfId="0"/>
    <xf numFmtId="3" fontId="8"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9" customWidth="1" min="1" max="1"/>
    <col width="15" customWidth="1" min="2" max="2"/>
    <col width="15" customWidth="1" min="3" max="3"/>
    <col width="18" customWidth="1" min="4" max="4"/>
    <col width="15" customWidth="1" min="5" max="5"/>
    <col width="15" customWidth="1" min="6" max="6"/>
    <col width="21" customWidth="1" min="7" max="7"/>
  </cols>
  <sheetData>
    <row r="1" ht="24" customHeight="1">
      <c r="A1" s="1" t="inlineStr">
        <is>
          <t>GIFT RANGE CHART</t>
        </is>
      </c>
    </row>
    <row r="2" ht="30" customHeight="1">
      <c r="A2" s="2" t="inlineStr">
        <is>
          <t>Enter your campaign goal in B4. Everything below recalculates. The percentages are consultant convention, not research, and published sources disagree: lead gifts are variously given as 10% to 25% of goal. Adjust column B.</t>
        </is>
      </c>
    </row>
    <row r="4">
      <c r="A4" s="3" t="inlineStr">
        <is>
          <t>Campaign goal</t>
        </is>
      </c>
      <c r="B4" s="4" t="n">
        <v>1000000</v>
      </c>
    </row>
    <row r="6" ht="22" customHeight="1">
      <c r="A6" s="5" t="inlineStr">
        <is>
          <t>Level</t>
        </is>
      </c>
      <c r="B6" s="5" t="inlineStr">
        <is>
          <t>Gift size</t>
        </is>
      </c>
      <c r="C6" s="5" t="inlineStr">
        <is>
          <t>Gifts needed</t>
        </is>
      </c>
      <c r="D6" s="5" t="inlineStr">
        <is>
          <t>Prospects needed</t>
        </is>
      </c>
      <c r="E6" s="5" t="inlineStr">
        <is>
          <t>Subtotal</t>
        </is>
      </c>
      <c r="F6" s="5" t="inlineStr">
        <is>
          <t>Cumulative</t>
        </is>
      </c>
      <c r="G6" s="5" t="inlineStr">
        <is>
          <t>Cumulative % of goal</t>
        </is>
      </c>
    </row>
    <row r="7">
      <c r="A7" s="6" t="n">
        <v>1</v>
      </c>
      <c r="B7" s="7">
        <f>ROUND($B$4*0.2,-2)</f>
        <v/>
      </c>
      <c r="C7" s="6" t="n">
        <v>1</v>
      </c>
      <c r="D7" s="6">
        <f>C7*4</f>
        <v/>
      </c>
      <c r="E7" s="7">
        <f>B7*C7</f>
        <v/>
      </c>
      <c r="F7" s="7">
        <f>E7</f>
        <v/>
      </c>
      <c r="G7" s="8">
        <f>IF($B$4=0,"",F7/$B$4)</f>
        <v/>
      </c>
    </row>
    <row r="8">
      <c r="A8" s="6" t="n">
        <v>2</v>
      </c>
      <c r="B8" s="7">
        <f>ROUND($B$4*0.1,-2)</f>
        <v/>
      </c>
      <c r="C8" s="6" t="n">
        <v>2</v>
      </c>
      <c r="D8" s="6">
        <f>C8*4</f>
        <v/>
      </c>
      <c r="E8" s="7">
        <f>B8*C8</f>
        <v/>
      </c>
      <c r="F8" s="7">
        <f>F7+E8</f>
        <v/>
      </c>
      <c r="G8" s="8">
        <f>IF($B$4=0,"",F8/$B$4)</f>
        <v/>
      </c>
    </row>
    <row r="9">
      <c r="A9" s="6" t="n">
        <v>3</v>
      </c>
      <c r="B9" s="7">
        <f>ROUND($B$4*0.05,-2)</f>
        <v/>
      </c>
      <c r="C9" s="6" t="n">
        <v>4</v>
      </c>
      <c r="D9" s="6">
        <f>C9*3</f>
        <v/>
      </c>
      <c r="E9" s="7">
        <f>B9*C9</f>
        <v/>
      </c>
      <c r="F9" s="7">
        <f>F8+E9</f>
        <v/>
      </c>
      <c r="G9" s="8">
        <f>IF($B$4=0,"",F9/$B$4)</f>
        <v/>
      </c>
    </row>
    <row r="10">
      <c r="A10" s="6" t="n">
        <v>4</v>
      </c>
      <c r="B10" s="7">
        <f>ROUND($B$4*0.025,-2)</f>
        <v/>
      </c>
      <c r="C10" s="6" t="n">
        <v>8</v>
      </c>
      <c r="D10" s="6">
        <f>C10*3</f>
        <v/>
      </c>
      <c r="E10" s="7">
        <f>B10*C10</f>
        <v/>
      </c>
      <c r="F10" s="7">
        <f>F9+E10</f>
        <v/>
      </c>
      <c r="G10" s="8">
        <f>IF($B$4=0,"",F10/$B$4)</f>
        <v/>
      </c>
    </row>
    <row r="11">
      <c r="A11" s="6" t="n">
        <v>5</v>
      </c>
      <c r="B11" s="7">
        <f>ROUND($B$4*0.01,-2)</f>
        <v/>
      </c>
      <c r="C11" s="6" t="n">
        <v>16</v>
      </c>
      <c r="D11" s="6">
        <f>C11*3</f>
        <v/>
      </c>
      <c r="E11" s="7">
        <f>B11*C11</f>
        <v/>
      </c>
      <c r="F11" s="7">
        <f>F10+E11</f>
        <v/>
      </c>
      <c r="G11" s="8">
        <f>IF($B$4=0,"",F11/$B$4)</f>
        <v/>
      </c>
    </row>
    <row r="12">
      <c r="A12" s="6" t="n">
        <v>6</v>
      </c>
      <c r="B12" s="7">
        <f>ROUND($B$4*0.005,-2)</f>
        <v/>
      </c>
      <c r="C12" s="6" t="n">
        <v>30</v>
      </c>
      <c r="D12" s="6">
        <f>C12*2</f>
        <v/>
      </c>
      <c r="E12" s="7">
        <f>B12*C12</f>
        <v/>
      </c>
      <c r="F12" s="7">
        <f>F11+E12</f>
        <v/>
      </c>
      <c r="G12" s="8">
        <f>IF($B$4=0,"",F12/$B$4)</f>
        <v/>
      </c>
    </row>
    <row r="13">
      <c r="A13" s="6" t="n">
        <v>7</v>
      </c>
      <c r="B13" s="7">
        <f>ROUND($B$4*0.0025,-2)</f>
        <v/>
      </c>
      <c r="C13" s="6" t="n">
        <v>60</v>
      </c>
      <c r="D13" s="6">
        <f>C13*2</f>
        <v/>
      </c>
      <c r="E13" s="7">
        <f>B13*C13</f>
        <v/>
      </c>
      <c r="F13" s="7">
        <f>F12+E13</f>
        <v/>
      </c>
      <c r="G13" s="8">
        <f>IF($B$4=0,"",F13/$B$4)</f>
        <v/>
      </c>
    </row>
    <row r="14">
      <c r="A14" s="9" t="inlineStr">
        <is>
          <t>Total</t>
        </is>
      </c>
      <c r="B14" s="6" t="n"/>
      <c r="C14" s="10">
        <f>SUM(C7:C13)</f>
        <v/>
      </c>
      <c r="D14" s="10">
        <f>SUM(D7:D13)</f>
        <v/>
      </c>
      <c r="E14" s="11">
        <f>SUM(E7:E13)</f>
        <v/>
      </c>
      <c r="F14" s="6" t="n"/>
      <c r="G14" s="12">
        <f>IF($B$4=0,"",E14/$B$4)</f>
        <v/>
      </c>
    </row>
    <row r="16">
      <c r="A16" s="13" t="inlineStr">
        <is>
          <t>WHAT TO CHECK</t>
        </is>
      </c>
      <c r="B16" s="6" t="n"/>
      <c r="C16" s="6" t="n"/>
      <c r="D16" s="6" t="n"/>
      <c r="E16" s="6" t="n"/>
      <c r="F16" s="6" t="n"/>
      <c r="G16" s="6" t="n"/>
    </row>
    <row r="17">
      <c r="A17" s="6" t="inlineStr">
        <is>
          <t>Top gift as share of goal</t>
        </is>
      </c>
      <c r="C17" s="14">
        <f>IF($B$4=0,"",B7/$B$4)</f>
        <v/>
      </c>
    </row>
    <row r="18">
      <c r="A18" s="6" t="inlineStr">
        <is>
          <t>Top 3 levels as share of goal</t>
        </is>
      </c>
      <c r="C18" s="14">
        <f>IF($B$4=0,"",SUM(E7:E9)/$B$4)</f>
        <v/>
      </c>
    </row>
    <row r="19">
      <c r="A19" s="6" t="inlineStr">
        <is>
          <t>Total prospects you must identify</t>
        </is>
      </c>
      <c r="C19" s="15">
        <f>D14</f>
        <v/>
      </c>
    </row>
    <row r="20">
      <c r="A20" s="6" t="inlineStr">
        <is>
          <t>Gifts needed in total</t>
        </is>
      </c>
      <c r="C20" s="15">
        <f>C14</f>
        <v/>
      </c>
    </row>
    <row r="22" ht="30" customHeight="1">
      <c r="A22" s="2" t="inlineStr">
        <is>
          <t>If the total prospects number looks impossible against the donors you actually have, the goal is wrong. That is the most useful thing this sheet does and the reason to build it before announcing a number rather than after.</t>
        </is>
      </c>
    </row>
    <row r="24" ht="30" customHeight="1">
      <c r="A24" s="2" t="inlineStr">
        <is>
          <t>Template from The Nonprofit Guide, thenonprofitguide.com. Free to use and adapt. Reference information, not financial advice.</t>
        </is>
      </c>
    </row>
  </sheetData>
  <mergeCells count="5">
    <mergeCell ref="A1:G1"/>
    <mergeCell ref="A22:G22"/>
    <mergeCell ref="A24:G24"/>
    <mergeCell ref="A16:G16"/>
    <mergeCell ref="A2:G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2026-08-06T12:31:24Z</dcterms:created>
  <dcterms:modified xmlns:dcterms="http://purl.org/dc/terms/" xmlns:xsi="http://www.w3.org/2001/XMLSchema-instance" xsi:type="dcterms:W3CDTF">2026-08-06T12:31:24Z</dcterms:modified>
</cp:coreProperties>
</file>